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6765" windowHeight="5325" tabRatio="470" activeTab="0"/>
  </bookViews>
  <sheets>
    <sheet name="RESUMEN POR AÑOS Y MESES " sheetId="1" r:id="rId1"/>
  </sheets>
  <definedNames>
    <definedName name="_xlnm.Print_Area" localSheetId="0">'RESUMEN POR AÑOS Y MESES '!$A$1:$S$14</definedName>
  </definedNames>
  <calcPr fullCalcOnLoad="1"/>
</workbook>
</file>

<file path=xl/sharedStrings.xml><?xml version="1.0" encoding="utf-8"?>
<sst xmlns="http://schemas.openxmlformats.org/spreadsheetml/2006/main" count="20" uniqueCount="20">
  <si>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</si>
  <si>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</si>
  <si>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</si>
  <si>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</si>
  <si>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</si>
  <si>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</si>
  <si>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</si>
  <si>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</si>
  <si>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</si>
  <si>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</si>
  <si>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</si>
  <si>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</si>
  <si>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Incremento interanual (%)</t>
  </si>
  <si>
    <t>Nº Habitantes</t>
  </si>
  <si>
    <t>kg por habitante y año</t>
  </si>
  <si>
    <t>Media Mensual (Tn/mes)</t>
  </si>
  <si>
    <t>Total (Toneladas)</t>
  </si>
  <si>
    <t>Año</t>
  </si>
  <si>
    <t>200307: Enseres de recogida domiciliaria (Toneladas)</t>
  </si>
  <si>
    <t>Diferencia interanual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</si>
</sst>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</numFmts>
  <fonts count="23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12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" fontId="22" fillId="24" borderId="10" xfId="0" applyNumberFormat="1" applyFont="1" applyFill="1" applyBorder="1" applyAlignment="1">
      <alignment/>
    </xf>
    <xf numFmtId="4" fontId="22" fillId="24" borderId="10" xfId="0" applyNumberFormat="1" applyFont="1" applyFill="1" applyBorder="1" applyAlignment="1">
      <alignment/>
    </xf>
    <xf numFmtId="4" fontId="22" fillId="24" borderId="10" xfId="0" applyNumberFormat="1" applyFont="1" applyFill="1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" fontId="4" fillId="4" borderId="10" xfId="0" applyNumberFormat="1" applyFont="1" applyFill="1" applyBorder="1" applyAlignment="1">
      <alignment horizontal="left"/>
    </xf>
    <xf numFmtId="4" fontId="4" fillId="0" borderId="10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2"/>
  <sheetViews>
    <sheetView tabSelected="1" zoomScale="82" zoomScaleNormal="82" zoomScalePageLayoutView="0" workbookViewId="0" topLeftCell="A1">
      <selection activeCell="N25" sqref="N25"/>
    </sheetView>
  </sheetViews>
  <sheetFormatPr defaultColWidth="9.140625" defaultRowHeight="12.75"/>
  <cols>
    <col min="1" max="1" width="6.421875" style="1" customWidth="1"/>
    <col min="2" max="2" width="7.00390625" style="2" customWidth="1"/>
    <col min="3" max="3" width="8.8515625" style="2" customWidth="1"/>
    <col min="4" max="4" width="7.140625" style="2" customWidth="1"/>
    <col min="5" max="8" width="7.00390625" style="2" customWidth="1"/>
    <col min="9" max="9" width="8.140625" style="2" customWidth="1"/>
    <col min="10" max="10" width="12.57421875" style="2" customWidth="1"/>
    <col min="11" max="11" width="8.8515625" style="2" customWidth="1"/>
    <col min="12" max="12" width="11.57421875" style="2" customWidth="1"/>
    <col min="13" max="13" width="11.00390625" style="2" customWidth="1"/>
    <col min="14" max="14" width="12.57421875" style="2" customWidth="1"/>
    <col min="15" max="15" width="11.140625" style="2" customWidth="1"/>
    <col min="16" max="16" width="12.57421875" style="2" customWidth="1"/>
    <col min="17" max="17" width="21.140625" style="2" customWidth="1"/>
    <col min="18" max="18" width="12.421875" style="2" bestFit="1" customWidth="1"/>
    <col min="19" max="19" width="15.8515625" style="2" customWidth="1"/>
    <col min="20" max="20" width="15.00390625" style="2" customWidth="1"/>
    <col min="21" max="21" width="16.421875" style="2" customWidth="1"/>
    <col min="22" max="22" width="13.421875" style="2" customWidth="1"/>
    <col min="23" max="23" width="13.00390625" style="2" customWidth="1"/>
    <col min="24" max="24" width="11.00390625" style="0" customWidth="1"/>
    <col min="25" max="25" width="13.7109375" style="0" customWidth="1"/>
    <col min="26" max="26" width="10.57421875" style="0" customWidth="1"/>
  </cols>
  <sheetData>
    <row r="2" spans="1:15" ht="12.75">
      <c r="A2" s="4" t="s">
        <v>18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3"/>
    </row>
    <row r="3" spans="1:19" ht="38.25">
      <c r="A3" s="5" t="s">
        <v>17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10</v>
      </c>
      <c r="M3" s="6" t="s">
        <v>11</v>
      </c>
      <c r="N3" s="7" t="s">
        <v>16</v>
      </c>
      <c r="O3" s="7" t="s">
        <v>19</v>
      </c>
      <c r="P3" s="7" t="s">
        <v>12</v>
      </c>
      <c r="Q3" s="7" t="s">
        <v>15</v>
      </c>
      <c r="R3" s="7" t="s">
        <v>13</v>
      </c>
      <c r="S3" s="7" t="s">
        <v>14</v>
      </c>
    </row>
    <row r="4" spans="1:19" ht="12.75">
      <c r="A4" s="10">
        <v>2004</v>
      </c>
      <c r="B4" s="8">
        <v>107.58</v>
      </c>
      <c r="C4" s="8">
        <v>101.58</v>
      </c>
      <c r="D4" s="8">
        <v>119.16</v>
      </c>
      <c r="E4" s="8">
        <v>136.72</v>
      </c>
      <c r="F4" s="8">
        <v>92.965</v>
      </c>
      <c r="G4" s="8">
        <v>95.78</v>
      </c>
      <c r="H4" s="8">
        <v>114.28</v>
      </c>
      <c r="I4" s="8">
        <v>152.58</v>
      </c>
      <c r="J4" s="8">
        <v>141.66</v>
      </c>
      <c r="K4" s="8">
        <v>129.62</v>
      </c>
      <c r="L4" s="8">
        <v>123.84</v>
      </c>
      <c r="M4" s="8">
        <v>123.78</v>
      </c>
      <c r="N4" s="11">
        <f aca="true" t="shared" si="0" ref="N4:N12">SUM(B4:M4)</f>
        <v>1439.545</v>
      </c>
      <c r="O4" s="8"/>
      <c r="P4" s="8"/>
      <c r="Q4" s="8">
        <f aca="true" t="shared" si="1" ref="Q4:Q12">N4/12</f>
        <v>119.96208333333334</v>
      </c>
      <c r="R4" s="8">
        <v>58338</v>
      </c>
      <c r="S4" s="11">
        <f aca="true" t="shared" si="2" ref="S4:S12">N4*1000/R4</f>
        <v>24.675940210497448</v>
      </c>
    </row>
    <row r="5" spans="1:19" ht="12.75">
      <c r="A5" s="10">
        <v>2005</v>
      </c>
      <c r="B5" s="8">
        <v>98.9</v>
      </c>
      <c r="C5" s="8">
        <v>109.56</v>
      </c>
      <c r="D5" s="8">
        <v>105.18</v>
      </c>
      <c r="E5" s="8">
        <v>138.56</v>
      </c>
      <c r="F5" s="8">
        <v>98.26</v>
      </c>
      <c r="G5" s="8">
        <v>87.54</v>
      </c>
      <c r="H5" s="8">
        <v>92.24</v>
      </c>
      <c r="I5" s="8">
        <v>122.04</v>
      </c>
      <c r="J5" s="8">
        <v>120.445</v>
      </c>
      <c r="K5" s="8">
        <v>146.385</v>
      </c>
      <c r="L5" s="8">
        <v>115.78</v>
      </c>
      <c r="M5" s="8">
        <v>134.245</v>
      </c>
      <c r="N5" s="11">
        <f t="shared" si="0"/>
        <v>1369.1349999999998</v>
      </c>
      <c r="O5" s="8">
        <f aca="true" t="shared" si="3" ref="O5:O12">N5-N4</f>
        <v>-70.41000000000031</v>
      </c>
      <c r="P5" s="8">
        <f aca="true" t="shared" si="4" ref="P5:P12">(N5*100/N4)-100</f>
        <v>-4.891128794167628</v>
      </c>
      <c r="Q5" s="8">
        <f t="shared" si="1"/>
        <v>114.09458333333332</v>
      </c>
      <c r="R5" s="8">
        <v>59532</v>
      </c>
      <c r="S5" s="11">
        <f t="shared" si="2"/>
        <v>22.998303433447553</v>
      </c>
    </row>
    <row r="6" spans="1:19" ht="12.75">
      <c r="A6" s="10">
        <v>2006</v>
      </c>
      <c r="B6" s="8">
        <v>112.8</v>
      </c>
      <c r="C6" s="8">
        <v>50.585</v>
      </c>
      <c r="D6" s="8">
        <v>130.832</v>
      </c>
      <c r="E6" s="8">
        <v>96.815</v>
      </c>
      <c r="F6" s="8">
        <v>120.645</v>
      </c>
      <c r="G6" s="8">
        <v>91.87</v>
      </c>
      <c r="H6" s="8">
        <v>89.39</v>
      </c>
      <c r="I6" s="8">
        <v>77.01</v>
      </c>
      <c r="J6" s="8">
        <v>54.44</v>
      </c>
      <c r="K6" s="8">
        <v>161.54</v>
      </c>
      <c r="L6" s="8">
        <v>164.86</v>
      </c>
      <c r="M6" s="8">
        <v>130.52</v>
      </c>
      <c r="N6" s="11">
        <f t="shared" si="0"/>
        <v>1281.3069999999998</v>
      </c>
      <c r="O6" s="8">
        <f t="shared" si="3"/>
        <v>-87.82799999999997</v>
      </c>
      <c r="P6" s="8">
        <f t="shared" si="4"/>
        <v>-6.414853173719166</v>
      </c>
      <c r="Q6" s="8">
        <f t="shared" si="1"/>
        <v>106.77558333333332</v>
      </c>
      <c r="R6" s="8">
        <v>60448</v>
      </c>
      <c r="S6" s="11">
        <f t="shared" si="2"/>
        <v>21.19684687665431</v>
      </c>
    </row>
    <row r="7" spans="1:19" ht="12.75">
      <c r="A7" s="10">
        <v>2007</v>
      </c>
      <c r="B7" s="8">
        <v>101.67</v>
      </c>
      <c r="C7" s="8">
        <v>125.39</v>
      </c>
      <c r="D7" s="8">
        <v>164.58</v>
      </c>
      <c r="E7" s="8">
        <v>123.74</v>
      </c>
      <c r="F7" s="8">
        <v>169.91</v>
      </c>
      <c r="G7" s="8">
        <v>171.87</v>
      </c>
      <c r="H7" s="8">
        <v>157.72</v>
      </c>
      <c r="I7" s="8">
        <v>197.74</v>
      </c>
      <c r="J7" s="8">
        <v>185.9</v>
      </c>
      <c r="K7" s="8">
        <v>166.92</v>
      </c>
      <c r="L7" s="8">
        <v>156.92</v>
      </c>
      <c r="M7" s="8">
        <v>151.7</v>
      </c>
      <c r="N7" s="11">
        <f t="shared" si="0"/>
        <v>1874.0600000000002</v>
      </c>
      <c r="O7" s="8">
        <f t="shared" si="3"/>
        <v>592.7530000000004</v>
      </c>
      <c r="P7" s="8">
        <f t="shared" si="4"/>
        <v>46.261590703867256</v>
      </c>
      <c r="Q7" s="8">
        <f t="shared" si="1"/>
        <v>156.17166666666668</v>
      </c>
      <c r="R7" s="8">
        <v>61955</v>
      </c>
      <c r="S7" s="11">
        <f t="shared" si="2"/>
        <v>30.24872891614882</v>
      </c>
    </row>
    <row r="8" spans="1:19" ht="12.75">
      <c r="A8" s="10">
        <v>2008</v>
      </c>
      <c r="B8" s="8">
        <v>128.23</v>
      </c>
      <c r="C8" s="8">
        <v>164.48</v>
      </c>
      <c r="D8" s="8">
        <v>140.43</v>
      </c>
      <c r="E8" s="8">
        <v>164.42</v>
      </c>
      <c r="F8" s="8">
        <v>162.34</v>
      </c>
      <c r="G8" s="8">
        <v>164.94</v>
      </c>
      <c r="H8" s="8">
        <v>173.4</v>
      </c>
      <c r="I8" s="8">
        <v>189.79</v>
      </c>
      <c r="J8" s="8">
        <v>190.86</v>
      </c>
      <c r="K8" s="8">
        <v>140.31</v>
      </c>
      <c r="L8" s="8">
        <v>152.73</v>
      </c>
      <c r="M8" s="8">
        <v>131.07</v>
      </c>
      <c r="N8" s="11">
        <f t="shared" si="0"/>
        <v>1902.9999999999998</v>
      </c>
      <c r="O8" s="8">
        <f t="shared" si="3"/>
        <v>28.9399999999996</v>
      </c>
      <c r="P8" s="8">
        <f t="shared" si="4"/>
        <v>1.5442408460774715</v>
      </c>
      <c r="Q8" s="8">
        <f t="shared" si="1"/>
        <v>158.58333333333331</v>
      </c>
      <c r="R8" s="8">
        <v>63305</v>
      </c>
      <c r="S8" s="11">
        <f t="shared" si="2"/>
        <v>30.060816681146825</v>
      </c>
    </row>
    <row r="9" spans="1:19" ht="12.75">
      <c r="A9" s="10">
        <v>2009</v>
      </c>
      <c r="B9" s="8">
        <v>122.98</v>
      </c>
      <c r="C9" s="8">
        <v>145.16</v>
      </c>
      <c r="D9" s="8">
        <v>137.52</v>
      </c>
      <c r="E9" s="8">
        <v>143.38</v>
      </c>
      <c r="F9" s="8">
        <v>135.26</v>
      </c>
      <c r="G9" s="8">
        <v>127.53</v>
      </c>
      <c r="H9" s="8">
        <v>135.93</v>
      </c>
      <c r="I9" s="8">
        <v>143.86</v>
      </c>
      <c r="J9" s="8">
        <v>217.99</v>
      </c>
      <c r="K9" s="8">
        <v>149.8</v>
      </c>
      <c r="L9" s="8">
        <v>160.87</v>
      </c>
      <c r="M9" s="8">
        <v>148.94</v>
      </c>
      <c r="N9" s="11">
        <f t="shared" si="0"/>
        <v>1769.2199999999998</v>
      </c>
      <c r="O9" s="8">
        <f t="shared" si="3"/>
        <v>-133.77999999999997</v>
      </c>
      <c r="P9" s="8">
        <f t="shared" si="4"/>
        <v>-7.029952706253283</v>
      </c>
      <c r="Q9" s="8">
        <f t="shared" si="1"/>
        <v>147.43499999999997</v>
      </c>
      <c r="R9" s="8">
        <v>63963</v>
      </c>
      <c r="S9" s="11">
        <f t="shared" si="2"/>
        <v>27.660053468411423</v>
      </c>
    </row>
    <row r="10" spans="1:19" ht="12.75">
      <c r="A10" s="10">
        <v>2010</v>
      </c>
      <c r="B10" s="8">
        <v>152.03</v>
      </c>
      <c r="C10" s="8">
        <v>129.28</v>
      </c>
      <c r="D10" s="8">
        <v>159.34</v>
      </c>
      <c r="E10" s="8">
        <v>153.69</v>
      </c>
      <c r="F10" s="8">
        <v>143.57</v>
      </c>
      <c r="G10" s="8">
        <v>123.09</v>
      </c>
      <c r="H10" s="8">
        <v>143.43</v>
      </c>
      <c r="I10" s="8">
        <v>163.25</v>
      </c>
      <c r="J10" s="8">
        <v>148.24</v>
      </c>
      <c r="K10" s="8">
        <v>141.66</v>
      </c>
      <c r="L10" s="8">
        <v>122.96</v>
      </c>
      <c r="M10" s="8">
        <v>145.54</v>
      </c>
      <c r="N10" s="11">
        <f t="shared" si="0"/>
        <v>1726.08</v>
      </c>
      <c r="O10" s="8">
        <f t="shared" si="3"/>
        <v>-43.13999999999987</v>
      </c>
      <c r="P10" s="8">
        <f t="shared" si="4"/>
        <v>-2.438362668294488</v>
      </c>
      <c r="Q10" s="8">
        <f t="shared" si="1"/>
        <v>143.84</v>
      </c>
      <c r="R10" s="8">
        <v>64147</v>
      </c>
      <c r="S10" s="11">
        <f t="shared" si="2"/>
        <v>26.908195239060284</v>
      </c>
    </row>
    <row r="11" spans="1:19" ht="12.75">
      <c r="A11" s="10">
        <v>2011</v>
      </c>
      <c r="B11" s="8">
        <v>109.54</v>
      </c>
      <c r="C11" s="8">
        <v>86.36</v>
      </c>
      <c r="D11" s="8">
        <v>117.05</v>
      </c>
      <c r="E11" s="8">
        <v>96.34</v>
      </c>
      <c r="F11" s="8">
        <v>96.53</v>
      </c>
      <c r="G11" s="8">
        <v>94.81</v>
      </c>
      <c r="H11" s="8">
        <v>92.42</v>
      </c>
      <c r="I11" s="8">
        <v>109.02</v>
      </c>
      <c r="J11" s="8">
        <v>138.67</v>
      </c>
      <c r="K11" s="8">
        <v>113.23</v>
      </c>
      <c r="L11" s="8">
        <v>110.46</v>
      </c>
      <c r="M11" s="8">
        <v>73.62</v>
      </c>
      <c r="N11" s="11">
        <f t="shared" si="0"/>
        <v>1238.0499999999997</v>
      </c>
      <c r="O11" s="8">
        <f t="shared" si="3"/>
        <v>-488.0300000000002</v>
      </c>
      <c r="P11" s="8">
        <f t="shared" si="4"/>
        <v>-28.273892287727122</v>
      </c>
      <c r="Q11" s="8">
        <f t="shared" si="1"/>
        <v>103.1708333333333</v>
      </c>
      <c r="R11" s="8">
        <v>64795</v>
      </c>
      <c r="S11" s="11">
        <f t="shared" si="2"/>
        <v>19.10718419631144</v>
      </c>
    </row>
    <row r="12" spans="1:19" ht="12.75">
      <c r="A12" s="10">
        <v>2012</v>
      </c>
      <c r="B12" s="8">
        <v>68.07</v>
      </c>
      <c r="C12" s="8">
        <v>67.64</v>
      </c>
      <c r="D12" s="8">
        <v>83.615</v>
      </c>
      <c r="E12" s="8">
        <v>67.66</v>
      </c>
      <c r="F12" s="8">
        <v>72.82</v>
      </c>
      <c r="G12" s="8">
        <v>78.24</v>
      </c>
      <c r="H12" s="8">
        <v>79.86</v>
      </c>
      <c r="I12" s="8">
        <v>85.23</v>
      </c>
      <c r="J12" s="8">
        <v>72.48</v>
      </c>
      <c r="K12" s="8">
        <v>94.51</v>
      </c>
      <c r="L12" s="8">
        <v>70.43</v>
      </c>
      <c r="M12" s="9">
        <v>71.91</v>
      </c>
      <c r="N12" s="11">
        <f t="shared" si="0"/>
        <v>912.465</v>
      </c>
      <c r="O12" s="8">
        <f t="shared" si="3"/>
        <v>-325.5849999999997</v>
      </c>
      <c r="P12" s="8">
        <f t="shared" si="4"/>
        <v>-26.298210896167348</v>
      </c>
      <c r="Q12" s="8">
        <f t="shared" si="1"/>
        <v>76.03875000000001</v>
      </c>
      <c r="R12" s="8">
        <f>+R11*1.005</f>
        <v>65118.97499999999</v>
      </c>
      <c r="S12" s="11">
        <f t="shared" si="2"/>
        <v>14.012275223926668</v>
      </c>
    </row>
  </sheetData>
  <sheetProtection/>
  <mergeCells count="1">
    <mergeCell ref="A2:N2"/>
  </mergeCells>
  <printOptions/>
  <pageMargins left="0.7" right="0.75" top="1" bottom="1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</cp:lastModifiedBy>
  <cp:lastPrinted>2011-01-25T13:30:40Z</cp:lastPrinted>
  <dcterms:created xsi:type="dcterms:W3CDTF">1996-11-27T10:00:04Z</dcterms:created>
  <dcterms:modified xsi:type="dcterms:W3CDTF">2013-03-01T13:37:32Z</dcterms:modified>
  <cp:category/>
  <cp:version/>
  <cp:contentType/>
  <cp:contentStatus/>
</cp:coreProperties>
</file>